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2930" windowHeight="13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3"/>
  <c r="G2"/>
  <c r="E2"/>
  <c r="A3"/>
  <c r="E3" s="1"/>
  <c r="C3"/>
  <c r="C2"/>
  <c r="F3" l="1"/>
  <c r="G3"/>
  <c r="H3" s="1"/>
  <c r="A4"/>
  <c r="C4"/>
  <c r="D4" s="1"/>
  <c r="D3"/>
  <c r="E4" l="1"/>
  <c r="F4" s="1"/>
  <c r="A5"/>
  <c r="G4"/>
  <c r="H4" s="1"/>
  <c r="C5" l="1"/>
  <c r="D5" s="1"/>
  <c r="A6"/>
  <c r="E5"/>
  <c r="F5" s="1"/>
  <c r="G5"/>
  <c r="H5" s="1"/>
  <c r="A7" l="1"/>
  <c r="E6"/>
  <c r="F6" s="1"/>
  <c r="C6"/>
  <c r="D6" s="1"/>
  <c r="G6"/>
  <c r="H6" s="1"/>
  <c r="G7" l="1"/>
  <c r="H7" s="1"/>
  <c r="C7"/>
  <c r="D7" s="1"/>
  <c r="A8"/>
  <c r="E7"/>
  <c r="F7" s="1"/>
  <c r="G8" l="1"/>
  <c r="H8" s="1"/>
  <c r="A9"/>
  <c r="E8"/>
  <c r="F8" s="1"/>
  <c r="C8"/>
  <c r="D8" s="1"/>
  <c r="G9" l="1"/>
  <c r="H9" s="1"/>
  <c r="C9"/>
  <c r="D9" s="1"/>
  <c r="A10"/>
  <c r="E9"/>
  <c r="F9" s="1"/>
  <c r="G10" l="1"/>
  <c r="H10" s="1"/>
  <c r="A11"/>
  <c r="E10"/>
  <c r="F10" s="1"/>
  <c r="C10"/>
  <c r="D10" s="1"/>
  <c r="G11" l="1"/>
  <c r="H11" s="1"/>
  <c r="A12"/>
  <c r="E11"/>
  <c r="F11" s="1"/>
  <c r="C11"/>
  <c r="D11" s="1"/>
  <c r="G12" l="1"/>
  <c r="H12" s="1"/>
  <c r="A13"/>
  <c r="E12"/>
  <c r="F12" s="1"/>
  <c r="C12"/>
  <c r="D12" s="1"/>
  <c r="G13" l="1"/>
  <c r="H13" s="1"/>
  <c r="A14"/>
  <c r="E13"/>
  <c r="F13" s="1"/>
  <c r="C13"/>
  <c r="D13" s="1"/>
  <c r="G14" l="1"/>
  <c r="H14" s="1"/>
  <c r="E14"/>
  <c r="F14" s="1"/>
  <c r="A15"/>
  <c r="C14"/>
  <c r="D14" s="1"/>
  <c r="G15" l="1"/>
  <c r="H15" s="1"/>
  <c r="A16"/>
  <c r="E15"/>
  <c r="F15" s="1"/>
  <c r="C15"/>
  <c r="D15" s="1"/>
  <c r="G16" l="1"/>
  <c r="H16" s="1"/>
  <c r="E16"/>
  <c r="F16" s="1"/>
  <c r="C16"/>
  <c r="D16" s="1"/>
  <c r="A17"/>
  <c r="G17" l="1"/>
  <c r="H17" s="1"/>
  <c r="A18"/>
  <c r="E17"/>
  <c r="F17" s="1"/>
  <c r="C17"/>
  <c r="D17" s="1"/>
  <c r="G18" l="1"/>
  <c r="H18" s="1"/>
  <c r="E18"/>
  <c r="F18" s="1"/>
  <c r="A19"/>
  <c r="C18"/>
  <c r="D18" s="1"/>
  <c r="G19" l="1"/>
  <c r="H19" s="1"/>
  <c r="A20"/>
  <c r="E19"/>
  <c r="F19" s="1"/>
  <c r="C19"/>
  <c r="D19" s="1"/>
  <c r="G20" l="1"/>
  <c r="H20" s="1"/>
  <c r="E20"/>
  <c r="F20" s="1"/>
  <c r="A21"/>
  <c r="C20"/>
  <c r="D20" s="1"/>
  <c r="G21" l="1"/>
  <c r="H21" s="1"/>
  <c r="A22"/>
  <c r="E21"/>
  <c r="F21" s="1"/>
  <c r="C21"/>
  <c r="D21" s="1"/>
  <c r="G22" l="1"/>
  <c r="H22" s="1"/>
  <c r="C22"/>
  <c r="D22" s="1"/>
  <c r="E22"/>
  <c r="F22" s="1"/>
</calcChain>
</file>

<file path=xl/sharedStrings.xml><?xml version="1.0" encoding="utf-8"?>
<sst xmlns="http://schemas.openxmlformats.org/spreadsheetml/2006/main" count="6" uniqueCount="6">
  <si>
    <t>Exponential</t>
  </si>
  <si>
    <t>Hill curve</t>
  </si>
  <si>
    <t>Exp Slope</t>
  </si>
  <si>
    <t>S Slope</t>
  </si>
  <si>
    <t>Hill Slope</t>
  </si>
  <si>
    <t>S curve</t>
  </si>
</sst>
</file>

<file path=xl/styles.xml><?xml version="1.0" encoding="utf-8"?>
<styleSheet xmlns="http://schemas.openxmlformats.org/spreadsheetml/2006/main">
  <fonts count="6">
    <font>
      <sz val="12"/>
      <color theme="1"/>
      <name val="Arial"/>
      <family val="2"/>
    </font>
    <font>
      <sz val="14"/>
      <color theme="1"/>
      <name val="Arial"/>
      <family val="2"/>
    </font>
    <font>
      <b/>
      <sz val="18"/>
      <color rgb="FF0070C0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1" fillId="0" borderId="0" xfId="0" applyNumberFormat="1" applyFont="1"/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2" fontId="2" fillId="2" borderId="0" xfId="0" applyNumberFormat="1" applyFont="1" applyFill="1" applyAlignment="1">
      <alignment wrapText="1"/>
    </xf>
    <xf numFmtId="2" fontId="1" fillId="2" borderId="0" xfId="0" applyNumberFormat="1" applyFont="1" applyFill="1"/>
    <xf numFmtId="2" fontId="3" fillId="0" borderId="0" xfId="0" applyNumberFormat="1" applyFont="1"/>
    <xf numFmtId="0" fontId="4" fillId="0" borderId="0" xfId="0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Sheet1!$C$1:$C$2</c:f>
              <c:strCache>
                <c:ptCount val="1"/>
                <c:pt idx="0">
                  <c:v>Hill curve 0.00</c:v>
                </c:pt>
              </c:strCache>
            </c:strRef>
          </c:tx>
          <c:marker>
            <c:symbol val="none"/>
          </c:marker>
          <c:xVal>
            <c:numRef>
              <c:f>Sheet1!$B$3:$B$22</c:f>
              <c:numCache>
                <c:formatCode>0.00</c:formatCode>
                <c:ptCount val="20"/>
                <c:pt idx="0">
                  <c:v>-4.75</c:v>
                </c:pt>
                <c:pt idx="1">
                  <c:v>-4.25</c:v>
                </c:pt>
                <c:pt idx="2">
                  <c:v>-3.75</c:v>
                </c:pt>
                <c:pt idx="3">
                  <c:v>-3.25</c:v>
                </c:pt>
                <c:pt idx="4">
                  <c:v>-2.75</c:v>
                </c:pt>
                <c:pt idx="5">
                  <c:v>-2.25</c:v>
                </c:pt>
                <c:pt idx="6">
                  <c:v>-1.75</c:v>
                </c:pt>
                <c:pt idx="7">
                  <c:v>-1.25</c:v>
                </c:pt>
                <c:pt idx="8">
                  <c:v>-0.75</c:v>
                </c:pt>
                <c:pt idx="9">
                  <c:v>-0.25</c:v>
                </c:pt>
                <c:pt idx="10">
                  <c:v>0.25</c:v>
                </c:pt>
                <c:pt idx="11">
                  <c:v>0.75</c:v>
                </c:pt>
                <c:pt idx="12">
                  <c:v>1.25</c:v>
                </c:pt>
                <c:pt idx="13">
                  <c:v>1.75</c:v>
                </c:pt>
                <c:pt idx="14">
                  <c:v>2.25</c:v>
                </c:pt>
                <c:pt idx="15">
                  <c:v>2.75</c:v>
                </c:pt>
                <c:pt idx="16">
                  <c:v>3.25</c:v>
                </c:pt>
                <c:pt idx="17">
                  <c:v>3.75</c:v>
                </c:pt>
                <c:pt idx="18">
                  <c:v>4.25</c:v>
                </c:pt>
                <c:pt idx="19">
                  <c:v>4.75</c:v>
                </c:pt>
              </c:numCache>
            </c:numRef>
          </c:xVal>
          <c:yVal>
            <c:numRef>
              <c:f>Sheet1!$C$3:$C$22</c:f>
              <c:numCache>
                <c:formatCode>0.00</c:formatCode>
                <c:ptCount val="20"/>
                <c:pt idx="0">
                  <c:v>6.4614317731061309E-8</c:v>
                </c:pt>
                <c:pt idx="1">
                  <c:v>5.0062180207670486E-6</c:v>
                </c:pt>
                <c:pt idx="2">
                  <c:v>2.3525752000097709E-4</c:v>
                </c:pt>
                <c:pt idx="3">
                  <c:v>6.7054824302811011E-3</c:v>
                </c:pt>
                <c:pt idx="4">
                  <c:v>0.11592291739045903</c:v>
                </c:pt>
                <c:pt idx="5">
                  <c:v>1.2155178329914935</c:v>
                </c:pt>
                <c:pt idx="6">
                  <c:v>7.7304740443299718</c:v>
                </c:pt>
                <c:pt idx="7">
                  <c:v>29.819727942988735</c:v>
                </c:pt>
                <c:pt idx="8">
                  <c:v>69.76763260710311</c:v>
                </c:pt>
                <c:pt idx="9">
                  <c:v>99.004983374916804</c:v>
                </c:pt>
                <c:pt idx="10">
                  <c:v>85.214378896621128</c:v>
                </c:pt>
                <c:pt idx="11">
                  <c:v>44.485806622294113</c:v>
                </c:pt>
                <c:pt idx="12">
                  <c:v>14.085842092104503</c:v>
                </c:pt>
                <c:pt idx="13">
                  <c:v>2.7051846866350417</c:v>
                </c:pt>
                <c:pt idx="14">
                  <c:v>0.31511115984444416</c:v>
                </c:pt>
                <c:pt idx="15">
                  <c:v>2.2262985691888896E-2</c:v>
                </c:pt>
                <c:pt idx="16">
                  <c:v>9.5401628730792476E-4</c:v>
                </c:pt>
                <c:pt idx="17">
                  <c:v>2.4795960180450319E-5</c:v>
                </c:pt>
                <c:pt idx="18">
                  <c:v>3.90893843426485E-7</c:v>
                </c:pt>
                <c:pt idx="19">
                  <c:v>3.7375713279442431E-9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Sheet1!$D$1:$D$2</c:f>
              <c:strCache>
                <c:ptCount val="1"/>
                <c:pt idx="0">
                  <c:v>Hill Slope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Sheet1!$B$3:$B$22</c:f>
              <c:numCache>
                <c:formatCode>0.00</c:formatCode>
                <c:ptCount val="20"/>
                <c:pt idx="0">
                  <c:v>-4.75</c:v>
                </c:pt>
                <c:pt idx="1">
                  <c:v>-4.25</c:v>
                </c:pt>
                <c:pt idx="2">
                  <c:v>-3.75</c:v>
                </c:pt>
                <c:pt idx="3">
                  <c:v>-3.25</c:v>
                </c:pt>
                <c:pt idx="4">
                  <c:v>-2.75</c:v>
                </c:pt>
                <c:pt idx="5">
                  <c:v>-2.25</c:v>
                </c:pt>
                <c:pt idx="6">
                  <c:v>-1.75</c:v>
                </c:pt>
                <c:pt idx="7">
                  <c:v>-1.25</c:v>
                </c:pt>
                <c:pt idx="8">
                  <c:v>-0.75</c:v>
                </c:pt>
                <c:pt idx="9">
                  <c:v>-0.25</c:v>
                </c:pt>
                <c:pt idx="10">
                  <c:v>0.25</c:v>
                </c:pt>
                <c:pt idx="11">
                  <c:v>0.75</c:v>
                </c:pt>
                <c:pt idx="12">
                  <c:v>1.25</c:v>
                </c:pt>
                <c:pt idx="13">
                  <c:v>1.75</c:v>
                </c:pt>
                <c:pt idx="14">
                  <c:v>2.25</c:v>
                </c:pt>
                <c:pt idx="15">
                  <c:v>2.75</c:v>
                </c:pt>
                <c:pt idx="16">
                  <c:v>3.25</c:v>
                </c:pt>
                <c:pt idx="17">
                  <c:v>3.75</c:v>
                </c:pt>
                <c:pt idx="18">
                  <c:v>4.25</c:v>
                </c:pt>
                <c:pt idx="19">
                  <c:v>4.75</c:v>
                </c:pt>
              </c:numCache>
            </c:numRef>
          </c:xVal>
          <c:yVal>
            <c:numRef>
              <c:f>Sheet1!$D$3:$D$22</c:f>
              <c:numCache>
                <c:formatCode>0.00</c:formatCode>
                <c:ptCount val="20"/>
                <c:pt idx="0">
                  <c:v>6.4108492456776935E-8</c:v>
                </c:pt>
                <c:pt idx="1">
                  <c:v>4.9416037030359877E-6</c:v>
                </c:pt>
                <c:pt idx="2">
                  <c:v>2.3025130198021005E-4</c:v>
                </c:pt>
                <c:pt idx="3">
                  <c:v>6.470224910280124E-3</c:v>
                </c:pt>
                <c:pt idx="4">
                  <c:v>0.10921743496017793</c:v>
                </c:pt>
                <c:pt idx="5">
                  <c:v>1.0995949156010345</c:v>
                </c:pt>
                <c:pt idx="6">
                  <c:v>6.514956211338478</c:v>
                </c:pt>
                <c:pt idx="7">
                  <c:v>22.089253898658761</c:v>
                </c:pt>
                <c:pt idx="8">
                  <c:v>39.947904664114375</c:v>
                </c:pt>
                <c:pt idx="9">
                  <c:v>29.237350767813695</c:v>
                </c:pt>
                <c:pt idx="10">
                  <c:v>-13.790604478295677</c:v>
                </c:pt>
                <c:pt idx="11">
                  <c:v>-40.728572274327014</c:v>
                </c:pt>
                <c:pt idx="12">
                  <c:v>-30.39996453018961</c:v>
                </c:pt>
                <c:pt idx="13">
                  <c:v>-11.380657405469462</c:v>
                </c:pt>
                <c:pt idx="14">
                  <c:v>-2.3900735267905975</c:v>
                </c:pt>
                <c:pt idx="15">
                  <c:v>-0.29284817415255526</c:v>
                </c:pt>
                <c:pt idx="16">
                  <c:v>-2.130896940458097E-2</c:v>
                </c:pt>
                <c:pt idx="17">
                  <c:v>-9.2922032712747444E-4</c:v>
                </c:pt>
                <c:pt idx="18">
                  <c:v>-2.4405066337023833E-5</c:v>
                </c:pt>
                <c:pt idx="19">
                  <c:v>-3.8715627209854075E-7</c:v>
                </c:pt>
              </c:numCache>
            </c:numRef>
          </c:yVal>
          <c:smooth val="1"/>
        </c:ser>
        <c:axId val="74634752"/>
        <c:axId val="74636288"/>
      </c:scatterChart>
      <c:valAx>
        <c:axId val="74634752"/>
        <c:scaling>
          <c:orientation val="minMax"/>
        </c:scaling>
        <c:axPos val="b"/>
        <c:numFmt formatCode="0.00" sourceLinked="1"/>
        <c:tickLblPos val="nextTo"/>
        <c:crossAx val="74636288"/>
        <c:crosses val="autoZero"/>
        <c:crossBetween val="midCat"/>
      </c:valAx>
      <c:valAx>
        <c:axId val="74636288"/>
        <c:scaling>
          <c:orientation val="minMax"/>
        </c:scaling>
        <c:axPos val="l"/>
        <c:majorGridlines/>
        <c:numFmt formatCode="0.00" sourceLinked="1"/>
        <c:tickLblPos val="nextTo"/>
        <c:crossAx val="74634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465383982430953"/>
          <c:y val="0.22699150456137956"/>
          <c:w val="0.19470163429132956"/>
          <c:h val="0.12088831779256236"/>
        </c:manualLayout>
      </c:layout>
      <c:overlay val="1"/>
      <c:txPr>
        <a:bodyPr/>
        <a:lstStyle/>
        <a:p>
          <a:pPr>
            <a:defRPr sz="1600" b="1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Sheet1!$E$1:$E$2</c:f>
              <c:strCache>
                <c:ptCount val="1"/>
                <c:pt idx="0">
                  <c:v>S curve 0.00</c:v>
                </c:pt>
              </c:strCache>
            </c:strRef>
          </c:tx>
          <c:marker>
            <c:symbol val="none"/>
          </c:marker>
          <c:xVal>
            <c:numRef>
              <c:f>Sheet1!$B$3:$B$22</c:f>
              <c:numCache>
                <c:formatCode>0.00</c:formatCode>
                <c:ptCount val="20"/>
                <c:pt idx="0">
                  <c:v>-4.75</c:v>
                </c:pt>
                <c:pt idx="1">
                  <c:v>-4.25</c:v>
                </c:pt>
                <c:pt idx="2">
                  <c:v>-3.75</c:v>
                </c:pt>
                <c:pt idx="3">
                  <c:v>-3.25</c:v>
                </c:pt>
                <c:pt idx="4">
                  <c:v>-2.75</c:v>
                </c:pt>
                <c:pt idx="5">
                  <c:v>-2.25</c:v>
                </c:pt>
                <c:pt idx="6">
                  <c:v>-1.75</c:v>
                </c:pt>
                <c:pt idx="7">
                  <c:v>-1.25</c:v>
                </c:pt>
                <c:pt idx="8">
                  <c:v>-0.75</c:v>
                </c:pt>
                <c:pt idx="9">
                  <c:v>-0.25</c:v>
                </c:pt>
                <c:pt idx="10">
                  <c:v>0.25</c:v>
                </c:pt>
                <c:pt idx="11">
                  <c:v>0.75</c:v>
                </c:pt>
                <c:pt idx="12">
                  <c:v>1.25</c:v>
                </c:pt>
                <c:pt idx="13">
                  <c:v>1.75</c:v>
                </c:pt>
                <c:pt idx="14">
                  <c:v>2.25</c:v>
                </c:pt>
                <c:pt idx="15">
                  <c:v>2.75</c:v>
                </c:pt>
                <c:pt idx="16">
                  <c:v>3.25</c:v>
                </c:pt>
                <c:pt idx="17">
                  <c:v>3.75</c:v>
                </c:pt>
                <c:pt idx="18">
                  <c:v>4.25</c:v>
                </c:pt>
                <c:pt idx="19">
                  <c:v>4.75</c:v>
                </c:pt>
              </c:numCache>
            </c:numRef>
          </c:xVal>
          <c:yVal>
            <c:numRef>
              <c:f>Sheet1!$E$3:$E$22</c:f>
              <c:numCache>
                <c:formatCode>0.00</c:formatCode>
                <c:ptCount val="20"/>
                <c:pt idx="0">
                  <c:v>1.2339457598623173E-3</c:v>
                </c:pt>
                <c:pt idx="1">
                  <c:v>3.3535013046647813E-3</c:v>
                </c:pt>
                <c:pt idx="2">
                  <c:v>9.1105119440064546E-3</c:v>
                </c:pt>
                <c:pt idx="3">
                  <c:v>2.4726231566347744E-2</c:v>
                </c:pt>
                <c:pt idx="4">
                  <c:v>6.6928509242848558E-2</c:v>
                </c:pt>
                <c:pt idx="5">
                  <c:v>0.17986209962091559</c:v>
                </c:pt>
                <c:pt idx="6">
                  <c:v>0.4742587317756678</c:v>
                </c:pt>
                <c:pt idx="7">
                  <c:v>1.1920292202211755</c:v>
                </c:pt>
                <c:pt idx="8">
                  <c:v>2.6894142136999513</c:v>
                </c:pt>
                <c:pt idx="9">
                  <c:v>5</c:v>
                </c:pt>
                <c:pt idx="10">
                  <c:v>7.3105857863000487</c:v>
                </c:pt>
                <c:pt idx="11">
                  <c:v>8.8079707797788238</c:v>
                </c:pt>
                <c:pt idx="12">
                  <c:v>9.5257412682243334</c:v>
                </c:pt>
                <c:pt idx="13">
                  <c:v>9.8201379003790841</c:v>
                </c:pt>
                <c:pt idx="14">
                  <c:v>9.9330714907571522</c:v>
                </c:pt>
                <c:pt idx="15">
                  <c:v>9.9752737684336541</c:v>
                </c:pt>
                <c:pt idx="16">
                  <c:v>9.9908894880559949</c:v>
                </c:pt>
                <c:pt idx="17">
                  <c:v>9.9966464986953358</c:v>
                </c:pt>
                <c:pt idx="18">
                  <c:v>9.9987660542401375</c:v>
                </c:pt>
                <c:pt idx="19">
                  <c:v>9.9995460213129768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Sheet1!$F$1:$F$2</c:f>
              <c:strCache>
                <c:ptCount val="1"/>
                <c:pt idx="0">
                  <c:v>S Slope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Sheet1!$B$3:$B$22</c:f>
              <c:numCache>
                <c:formatCode>0.00</c:formatCode>
                <c:ptCount val="20"/>
                <c:pt idx="0">
                  <c:v>-4.75</c:v>
                </c:pt>
                <c:pt idx="1">
                  <c:v>-4.25</c:v>
                </c:pt>
                <c:pt idx="2">
                  <c:v>-3.75</c:v>
                </c:pt>
                <c:pt idx="3">
                  <c:v>-3.25</c:v>
                </c:pt>
                <c:pt idx="4">
                  <c:v>-2.75</c:v>
                </c:pt>
                <c:pt idx="5">
                  <c:v>-2.25</c:v>
                </c:pt>
                <c:pt idx="6">
                  <c:v>-1.75</c:v>
                </c:pt>
                <c:pt idx="7">
                  <c:v>-1.25</c:v>
                </c:pt>
                <c:pt idx="8">
                  <c:v>-0.75</c:v>
                </c:pt>
                <c:pt idx="9">
                  <c:v>-0.25</c:v>
                </c:pt>
                <c:pt idx="10">
                  <c:v>0.25</c:v>
                </c:pt>
                <c:pt idx="11">
                  <c:v>0.75</c:v>
                </c:pt>
                <c:pt idx="12">
                  <c:v>1.25</c:v>
                </c:pt>
                <c:pt idx="13">
                  <c:v>1.75</c:v>
                </c:pt>
                <c:pt idx="14">
                  <c:v>2.25</c:v>
                </c:pt>
                <c:pt idx="15">
                  <c:v>2.75</c:v>
                </c:pt>
                <c:pt idx="16">
                  <c:v>3.25</c:v>
                </c:pt>
                <c:pt idx="17">
                  <c:v>3.75</c:v>
                </c:pt>
                <c:pt idx="18">
                  <c:v>4.25</c:v>
                </c:pt>
                <c:pt idx="19">
                  <c:v>4.75</c:v>
                </c:pt>
              </c:numCache>
            </c:numRef>
          </c:xVal>
          <c:yVal>
            <c:numRef>
              <c:f>Sheet1!$F$3:$F$22</c:f>
              <c:numCache>
                <c:formatCode>0.00</c:formatCode>
                <c:ptCount val="20"/>
                <c:pt idx="0">
                  <c:v>3.1198682913518936E-3</c:v>
                </c:pt>
                <c:pt idx="1">
                  <c:v>8.4782221792098558E-3</c:v>
                </c:pt>
                <c:pt idx="2">
                  <c:v>2.3028042557366693E-2</c:v>
                </c:pt>
                <c:pt idx="3">
                  <c:v>6.2462878489365159E-2</c:v>
                </c:pt>
                <c:pt idx="4">
                  <c:v>0.16880911070600324</c:v>
                </c:pt>
                <c:pt idx="5">
                  <c:v>0.45173436151226815</c:v>
                </c:pt>
                <c:pt idx="6">
                  <c:v>1.1775865286190088</c:v>
                </c:pt>
                <c:pt idx="7">
                  <c:v>2.8710819537820309</c:v>
                </c:pt>
                <c:pt idx="8">
                  <c:v>5.989539973915103</c:v>
                </c:pt>
                <c:pt idx="9">
                  <c:v>9.242343145200195</c:v>
                </c:pt>
                <c:pt idx="10">
                  <c:v>9.242343145200195</c:v>
                </c:pt>
                <c:pt idx="11">
                  <c:v>5.9895399739151003</c:v>
                </c:pt>
                <c:pt idx="12">
                  <c:v>2.8710819537820385</c:v>
                </c:pt>
                <c:pt idx="13">
                  <c:v>1.1775865286190026</c:v>
                </c:pt>
                <c:pt idx="14">
                  <c:v>0.45173436151227264</c:v>
                </c:pt>
                <c:pt idx="15">
                  <c:v>0.16880911070600746</c:v>
                </c:pt>
                <c:pt idx="16">
                  <c:v>6.246287848936305E-2</c:v>
                </c:pt>
                <c:pt idx="17">
                  <c:v>2.3028042557363904E-2</c:v>
                </c:pt>
                <c:pt idx="18">
                  <c:v>8.4782221792067958E-3</c:v>
                </c:pt>
                <c:pt idx="19">
                  <c:v>3.1198682913569087E-3</c:v>
                </c:pt>
              </c:numCache>
            </c:numRef>
          </c:yVal>
          <c:smooth val="1"/>
        </c:ser>
        <c:axId val="75705344"/>
        <c:axId val="75719424"/>
      </c:scatterChart>
      <c:valAx>
        <c:axId val="75705344"/>
        <c:scaling>
          <c:orientation val="minMax"/>
        </c:scaling>
        <c:axPos val="b"/>
        <c:numFmt formatCode="0.00" sourceLinked="1"/>
        <c:tickLblPos val="nextTo"/>
        <c:crossAx val="75719424"/>
        <c:crosses val="autoZero"/>
        <c:crossBetween val="midCat"/>
      </c:valAx>
      <c:valAx>
        <c:axId val="75719424"/>
        <c:scaling>
          <c:orientation val="minMax"/>
        </c:scaling>
        <c:axPos val="l"/>
        <c:majorGridlines/>
        <c:numFmt formatCode="0.00" sourceLinked="1"/>
        <c:tickLblPos val="nextTo"/>
        <c:crossAx val="757053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268699148726998"/>
          <c:y val="0.20030972653919699"/>
          <c:w val="0.16902460705047229"/>
          <c:h val="0.13167145396452321"/>
        </c:manualLayout>
      </c:layout>
      <c:overlay val="1"/>
      <c:txPr>
        <a:bodyPr/>
        <a:lstStyle/>
        <a:p>
          <a:pPr>
            <a:defRPr sz="1800" b="1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Sheet1!$G$1:$G$2</c:f>
              <c:strCache>
                <c:ptCount val="1"/>
                <c:pt idx="0">
                  <c:v>Exponential 0.01</c:v>
                </c:pt>
              </c:strCache>
            </c:strRef>
          </c:tx>
          <c:marker>
            <c:symbol val="none"/>
          </c:marker>
          <c:xVal>
            <c:numRef>
              <c:f>Sheet1!$B$3:$B$22</c:f>
              <c:numCache>
                <c:formatCode>0.00</c:formatCode>
                <c:ptCount val="20"/>
                <c:pt idx="0">
                  <c:v>-4.75</c:v>
                </c:pt>
                <c:pt idx="1">
                  <c:v>-4.25</c:v>
                </c:pt>
                <c:pt idx="2">
                  <c:v>-3.75</c:v>
                </c:pt>
                <c:pt idx="3">
                  <c:v>-3.25</c:v>
                </c:pt>
                <c:pt idx="4">
                  <c:v>-2.75</c:v>
                </c:pt>
                <c:pt idx="5">
                  <c:v>-2.25</c:v>
                </c:pt>
                <c:pt idx="6">
                  <c:v>-1.75</c:v>
                </c:pt>
                <c:pt idx="7">
                  <c:v>-1.25</c:v>
                </c:pt>
                <c:pt idx="8">
                  <c:v>-0.75</c:v>
                </c:pt>
                <c:pt idx="9">
                  <c:v>-0.25</c:v>
                </c:pt>
                <c:pt idx="10">
                  <c:v>0.25</c:v>
                </c:pt>
                <c:pt idx="11">
                  <c:v>0.75</c:v>
                </c:pt>
                <c:pt idx="12">
                  <c:v>1.25</c:v>
                </c:pt>
                <c:pt idx="13">
                  <c:v>1.75</c:v>
                </c:pt>
                <c:pt idx="14">
                  <c:v>2.25</c:v>
                </c:pt>
                <c:pt idx="15">
                  <c:v>2.75</c:v>
                </c:pt>
                <c:pt idx="16">
                  <c:v>3.25</c:v>
                </c:pt>
                <c:pt idx="17">
                  <c:v>3.75</c:v>
                </c:pt>
                <c:pt idx="18">
                  <c:v>4.25</c:v>
                </c:pt>
                <c:pt idx="19">
                  <c:v>4.75</c:v>
                </c:pt>
              </c:numCache>
            </c:numRef>
          </c:xVal>
          <c:yVal>
            <c:numRef>
              <c:f>Sheet1!$G$3:$G$22</c:f>
              <c:numCache>
                <c:formatCode>0.00</c:formatCode>
                <c:ptCount val="20"/>
                <c:pt idx="0">
                  <c:v>1.1108996538242306E-2</c:v>
                </c:pt>
                <c:pt idx="1">
                  <c:v>1.8315638888734179E-2</c:v>
                </c:pt>
                <c:pt idx="2">
                  <c:v>3.0197383422318501E-2</c:v>
                </c:pt>
                <c:pt idx="3">
                  <c:v>4.9787068367863944E-2</c:v>
                </c:pt>
                <c:pt idx="4">
                  <c:v>8.20849986238988E-2</c:v>
                </c:pt>
                <c:pt idx="5">
                  <c:v>0.1353352832366127</c:v>
                </c:pt>
                <c:pt idx="6">
                  <c:v>0.22313016014842982</c:v>
                </c:pt>
                <c:pt idx="7">
                  <c:v>0.36787944117144233</c:v>
                </c:pt>
                <c:pt idx="8">
                  <c:v>0.60653065971263342</c:v>
                </c:pt>
                <c:pt idx="9">
                  <c:v>1</c:v>
                </c:pt>
                <c:pt idx="10">
                  <c:v>1.6487212707001282</c:v>
                </c:pt>
                <c:pt idx="11">
                  <c:v>2.7182818284590451</c:v>
                </c:pt>
                <c:pt idx="12">
                  <c:v>4.4816890703380645</c:v>
                </c:pt>
                <c:pt idx="13">
                  <c:v>7.3890560989306504</c:v>
                </c:pt>
                <c:pt idx="14">
                  <c:v>12.182493960703473</c:v>
                </c:pt>
                <c:pt idx="15">
                  <c:v>20.085536923187668</c:v>
                </c:pt>
                <c:pt idx="16">
                  <c:v>33.115451958692312</c:v>
                </c:pt>
                <c:pt idx="17">
                  <c:v>54.598150033144236</c:v>
                </c:pt>
                <c:pt idx="18">
                  <c:v>90.017131300521811</c:v>
                </c:pt>
                <c:pt idx="19">
                  <c:v>148.4131591025766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Sheet1!$H$1:$H$2</c:f>
              <c:strCache>
                <c:ptCount val="1"/>
                <c:pt idx="0">
                  <c:v>Exp Slope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Sheet1!$B$3:$B$22</c:f>
              <c:numCache>
                <c:formatCode>0.00</c:formatCode>
                <c:ptCount val="20"/>
                <c:pt idx="0">
                  <c:v>-4.75</c:v>
                </c:pt>
                <c:pt idx="1">
                  <c:v>-4.25</c:v>
                </c:pt>
                <c:pt idx="2">
                  <c:v>-3.75</c:v>
                </c:pt>
                <c:pt idx="3">
                  <c:v>-3.25</c:v>
                </c:pt>
                <c:pt idx="4">
                  <c:v>-2.75</c:v>
                </c:pt>
                <c:pt idx="5">
                  <c:v>-2.25</c:v>
                </c:pt>
                <c:pt idx="6">
                  <c:v>-1.75</c:v>
                </c:pt>
                <c:pt idx="7">
                  <c:v>-1.25</c:v>
                </c:pt>
                <c:pt idx="8">
                  <c:v>-0.75</c:v>
                </c:pt>
                <c:pt idx="9">
                  <c:v>-0.25</c:v>
                </c:pt>
                <c:pt idx="10">
                  <c:v>0.25</c:v>
                </c:pt>
                <c:pt idx="11">
                  <c:v>0.75</c:v>
                </c:pt>
                <c:pt idx="12">
                  <c:v>1.25</c:v>
                </c:pt>
                <c:pt idx="13">
                  <c:v>1.75</c:v>
                </c:pt>
                <c:pt idx="14">
                  <c:v>2.25</c:v>
                </c:pt>
                <c:pt idx="15">
                  <c:v>2.75</c:v>
                </c:pt>
                <c:pt idx="16">
                  <c:v>3.25</c:v>
                </c:pt>
                <c:pt idx="17">
                  <c:v>3.75</c:v>
                </c:pt>
                <c:pt idx="18">
                  <c:v>4.25</c:v>
                </c:pt>
                <c:pt idx="19">
                  <c:v>4.75</c:v>
                </c:pt>
              </c:numCache>
            </c:numRef>
          </c:xVal>
          <c:yVal>
            <c:numRef>
              <c:f>Sheet1!$H$3:$H$22</c:f>
              <c:numCache>
                <c:formatCode>0.00</c:formatCode>
                <c:ptCount val="20"/>
                <c:pt idx="0">
                  <c:v>4.3710495391568391E-3</c:v>
                </c:pt>
                <c:pt idx="1">
                  <c:v>7.2066423504918726E-3</c:v>
                </c:pt>
                <c:pt idx="2">
                  <c:v>1.1881744533584322E-2</c:v>
                </c:pt>
                <c:pt idx="3">
                  <c:v>1.9589684945545444E-2</c:v>
                </c:pt>
                <c:pt idx="4">
                  <c:v>3.2297930256034856E-2</c:v>
                </c:pt>
                <c:pt idx="5">
                  <c:v>5.3250284612713902E-2</c:v>
                </c:pt>
                <c:pt idx="6">
                  <c:v>8.7794876911817116E-2</c:v>
                </c:pt>
                <c:pt idx="7">
                  <c:v>0.14474928102301252</c:v>
                </c:pt>
                <c:pt idx="8">
                  <c:v>0.23865121854119109</c:v>
                </c:pt>
                <c:pt idx="9">
                  <c:v>0.39346934028736658</c:v>
                </c:pt>
                <c:pt idx="10">
                  <c:v>0.64872127070012819</c:v>
                </c:pt>
                <c:pt idx="11">
                  <c:v>1.0695605577589169</c:v>
                </c:pt>
                <c:pt idx="12">
                  <c:v>1.7634072418790194</c:v>
                </c:pt>
                <c:pt idx="13">
                  <c:v>2.9073670285925859</c:v>
                </c:pt>
                <c:pt idx="14">
                  <c:v>4.7934378617728228</c:v>
                </c:pt>
                <c:pt idx="15">
                  <c:v>7.9030429624841947</c:v>
                </c:pt>
                <c:pt idx="16">
                  <c:v>13.029915035504644</c:v>
                </c:pt>
                <c:pt idx="17">
                  <c:v>21.482698074451925</c:v>
                </c:pt>
                <c:pt idx="18">
                  <c:v>35.418981267377575</c:v>
                </c:pt>
                <c:pt idx="19">
                  <c:v>58.396027802054789</c:v>
                </c:pt>
              </c:numCache>
            </c:numRef>
          </c:yVal>
          <c:smooth val="1"/>
        </c:ser>
        <c:axId val="75748096"/>
        <c:axId val="75749632"/>
      </c:scatterChart>
      <c:valAx>
        <c:axId val="75748096"/>
        <c:scaling>
          <c:orientation val="minMax"/>
        </c:scaling>
        <c:axPos val="b"/>
        <c:numFmt formatCode="0.00" sourceLinked="1"/>
        <c:tickLblPos val="nextTo"/>
        <c:crossAx val="75749632"/>
        <c:crosses val="autoZero"/>
        <c:crossBetween val="midCat"/>
      </c:valAx>
      <c:valAx>
        <c:axId val="75749632"/>
        <c:scaling>
          <c:orientation val="minMax"/>
        </c:scaling>
        <c:axPos val="l"/>
        <c:majorGridlines/>
        <c:numFmt formatCode="0.00" sourceLinked="1"/>
        <c:tickLblPos val="nextTo"/>
        <c:crossAx val="75748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814507439881071"/>
          <c:y val="0.25548205678688168"/>
          <c:w val="0.22126385759567715"/>
          <c:h val="0.12201598855040646"/>
        </c:manualLayout>
      </c:layout>
      <c:overlay val="1"/>
      <c:txPr>
        <a:bodyPr/>
        <a:lstStyle/>
        <a:p>
          <a:pPr>
            <a:defRPr sz="1600" b="1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46464</xdr:colOff>
      <xdr:row>22</xdr:row>
      <xdr:rowOff>174016</xdr:rowOff>
    </xdr:from>
    <xdr:to>
      <xdr:col>8</xdr:col>
      <xdr:colOff>394940</xdr:colOff>
      <xdr:row>45</xdr:row>
      <xdr:rowOff>168260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424424</xdr:colOff>
      <xdr:row>0</xdr:row>
      <xdr:rowOff>18318</xdr:rowOff>
    </xdr:from>
    <xdr:to>
      <xdr:col>17</xdr:col>
      <xdr:colOff>360091</xdr:colOff>
      <xdr:row>21</xdr:row>
      <xdr:rowOff>146539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457933</xdr:colOff>
      <xdr:row>22</xdr:row>
      <xdr:rowOff>146539</xdr:rowOff>
    </xdr:from>
    <xdr:to>
      <xdr:col>17</xdr:col>
      <xdr:colOff>360092</xdr:colOff>
      <xdr:row>45</xdr:row>
      <xdr:rowOff>91587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2" zoomScaleNormal="82" workbookViewId="0">
      <selection activeCell="S48" sqref="S48"/>
    </sheetView>
  </sheetViews>
  <sheetFormatPr defaultRowHeight="18"/>
  <cols>
    <col min="1" max="1" width="5.77734375" style="1" customWidth="1"/>
    <col min="2" max="2" width="5.5546875" style="1" customWidth="1"/>
    <col min="3" max="3" width="11.109375" style="1" customWidth="1"/>
    <col min="5" max="5" width="9.77734375" style="1" customWidth="1"/>
    <col min="6" max="6" width="8.88671875" style="1"/>
    <col min="7" max="7" width="11.21875" style="1" customWidth="1"/>
    <col min="8" max="8" width="8.88671875" style="1"/>
  </cols>
  <sheetData>
    <row r="1" spans="1:8" s="3" customFormat="1" ht="46.5">
      <c r="A1" s="4"/>
      <c r="B1" s="4"/>
      <c r="C1" s="2" t="s">
        <v>1</v>
      </c>
      <c r="D1" s="3" t="s">
        <v>4</v>
      </c>
      <c r="E1" s="2" t="s">
        <v>5</v>
      </c>
      <c r="F1" s="2" t="s">
        <v>3</v>
      </c>
      <c r="G1" s="2" t="s">
        <v>0</v>
      </c>
      <c r="H1" s="2" t="s">
        <v>2</v>
      </c>
    </row>
    <row r="2" spans="1:8">
      <c r="A2" s="5">
        <v>-5</v>
      </c>
      <c r="B2" s="5"/>
      <c r="C2" s="6">
        <f>100*EXP(-((A2-0.1)^2))</f>
        <v>5.0582527428438025E-10</v>
      </c>
      <c r="D2" s="7"/>
      <c r="E2" s="6">
        <f>10*(1+EXP(-2*A2))^-1</f>
        <v>4.5397868702434395E-4</v>
      </c>
      <c r="F2" s="8"/>
      <c r="G2" s="6">
        <f>EXP(A2)</f>
        <v>6.737946999085467E-3</v>
      </c>
      <c r="H2" s="8"/>
    </row>
    <row r="3" spans="1:8">
      <c r="A3" s="5">
        <f>A2+0.5</f>
        <v>-4.5</v>
      </c>
      <c r="B3" s="5">
        <f>(A2+A3)/2</f>
        <v>-4.75</v>
      </c>
      <c r="C3" s="6">
        <f t="shared" ref="C3:C22" si="0">100*EXP(-((A3-0.1)^2))</f>
        <v>6.4614317731061309E-8</v>
      </c>
      <c r="D3" s="8">
        <f t="shared" ref="D3:D22" si="1">C3-C2</f>
        <v>6.4108492456776935E-8</v>
      </c>
      <c r="E3" s="6">
        <f t="shared" ref="E3:E22" si="2">10*(1+EXP(-2*A3))^-1</f>
        <v>1.2339457598623173E-3</v>
      </c>
      <c r="F3" s="8">
        <f t="shared" ref="F3:F22" si="3">4*(E3-E2)</f>
        <v>3.1198682913518936E-3</v>
      </c>
      <c r="G3" s="6">
        <f t="shared" ref="G3:G22" si="4">EXP(A3)</f>
        <v>1.1108996538242306E-2</v>
      </c>
      <c r="H3" s="8">
        <f t="shared" ref="H3:H22" si="5">G3-G2</f>
        <v>4.3710495391568391E-3</v>
      </c>
    </row>
    <row r="4" spans="1:8">
      <c r="A4" s="5">
        <f t="shared" ref="A4:A22" si="6">A3+0.5</f>
        <v>-4</v>
      </c>
      <c r="B4" s="5">
        <f t="shared" ref="B4:B22" si="7">(A3+A4)/2</f>
        <v>-4.25</v>
      </c>
      <c r="C4" s="6">
        <f t="shared" si="0"/>
        <v>5.0062180207670486E-6</v>
      </c>
      <c r="D4" s="8">
        <f t="shared" si="1"/>
        <v>4.9416037030359877E-6</v>
      </c>
      <c r="E4" s="6">
        <f t="shared" si="2"/>
        <v>3.3535013046647813E-3</v>
      </c>
      <c r="F4" s="8">
        <f t="shared" si="3"/>
        <v>8.4782221792098558E-3</v>
      </c>
      <c r="G4" s="6">
        <f t="shared" si="4"/>
        <v>1.8315638888734179E-2</v>
      </c>
      <c r="H4" s="8">
        <f t="shared" si="5"/>
        <v>7.2066423504918726E-3</v>
      </c>
    </row>
    <row r="5" spans="1:8">
      <c r="A5" s="5">
        <f t="shared" si="6"/>
        <v>-3.5</v>
      </c>
      <c r="B5" s="5">
        <f t="shared" si="7"/>
        <v>-3.75</v>
      </c>
      <c r="C5" s="6">
        <f t="shared" si="0"/>
        <v>2.3525752000097709E-4</v>
      </c>
      <c r="D5" s="8">
        <f t="shared" si="1"/>
        <v>2.3025130198021005E-4</v>
      </c>
      <c r="E5" s="6">
        <f t="shared" si="2"/>
        <v>9.1105119440064546E-3</v>
      </c>
      <c r="F5" s="8">
        <f t="shared" si="3"/>
        <v>2.3028042557366693E-2</v>
      </c>
      <c r="G5" s="6">
        <f t="shared" si="4"/>
        <v>3.0197383422318501E-2</v>
      </c>
      <c r="H5" s="8">
        <f t="shared" si="5"/>
        <v>1.1881744533584322E-2</v>
      </c>
    </row>
    <row r="6" spans="1:8">
      <c r="A6" s="5">
        <f t="shared" si="6"/>
        <v>-3</v>
      </c>
      <c r="B6" s="5">
        <f t="shared" si="7"/>
        <v>-3.25</v>
      </c>
      <c r="C6" s="6">
        <f t="shared" si="0"/>
        <v>6.7054824302811011E-3</v>
      </c>
      <c r="D6" s="8">
        <f t="shared" si="1"/>
        <v>6.470224910280124E-3</v>
      </c>
      <c r="E6" s="6">
        <f t="shared" si="2"/>
        <v>2.4726231566347744E-2</v>
      </c>
      <c r="F6" s="8">
        <f t="shared" si="3"/>
        <v>6.2462878489365159E-2</v>
      </c>
      <c r="G6" s="6">
        <f t="shared" si="4"/>
        <v>4.9787068367863944E-2</v>
      </c>
      <c r="H6" s="8">
        <f t="shared" si="5"/>
        <v>1.9589684945545444E-2</v>
      </c>
    </row>
    <row r="7" spans="1:8">
      <c r="A7" s="5">
        <f t="shared" si="6"/>
        <v>-2.5</v>
      </c>
      <c r="B7" s="5">
        <f t="shared" si="7"/>
        <v>-2.75</v>
      </c>
      <c r="C7" s="6">
        <f t="shared" si="0"/>
        <v>0.11592291739045903</v>
      </c>
      <c r="D7" s="8">
        <f t="shared" si="1"/>
        <v>0.10921743496017793</v>
      </c>
      <c r="E7" s="6">
        <f t="shared" si="2"/>
        <v>6.6928509242848558E-2</v>
      </c>
      <c r="F7" s="8">
        <f t="shared" si="3"/>
        <v>0.16880911070600324</v>
      </c>
      <c r="G7" s="6">
        <f t="shared" si="4"/>
        <v>8.20849986238988E-2</v>
      </c>
      <c r="H7" s="8">
        <f t="shared" si="5"/>
        <v>3.2297930256034856E-2</v>
      </c>
    </row>
    <row r="8" spans="1:8">
      <c r="A8" s="5">
        <f t="shared" si="6"/>
        <v>-2</v>
      </c>
      <c r="B8" s="5">
        <f t="shared" si="7"/>
        <v>-2.25</v>
      </c>
      <c r="C8" s="6">
        <f t="shared" si="0"/>
        <v>1.2155178329914935</v>
      </c>
      <c r="D8" s="8">
        <f t="shared" si="1"/>
        <v>1.0995949156010345</v>
      </c>
      <c r="E8" s="6">
        <f t="shared" si="2"/>
        <v>0.17986209962091559</v>
      </c>
      <c r="F8" s="8">
        <f t="shared" si="3"/>
        <v>0.45173436151226815</v>
      </c>
      <c r="G8" s="6">
        <f t="shared" si="4"/>
        <v>0.1353352832366127</v>
      </c>
      <c r="H8" s="8">
        <f t="shared" si="5"/>
        <v>5.3250284612713902E-2</v>
      </c>
    </row>
    <row r="9" spans="1:8">
      <c r="A9" s="5">
        <f t="shared" si="6"/>
        <v>-1.5</v>
      </c>
      <c r="B9" s="5">
        <f t="shared" si="7"/>
        <v>-1.75</v>
      </c>
      <c r="C9" s="6">
        <f t="shared" si="0"/>
        <v>7.7304740443299718</v>
      </c>
      <c r="D9" s="8">
        <f t="shared" si="1"/>
        <v>6.514956211338478</v>
      </c>
      <c r="E9" s="6">
        <f t="shared" si="2"/>
        <v>0.4742587317756678</v>
      </c>
      <c r="F9" s="8">
        <f t="shared" si="3"/>
        <v>1.1775865286190088</v>
      </c>
      <c r="G9" s="6">
        <f t="shared" si="4"/>
        <v>0.22313016014842982</v>
      </c>
      <c r="H9" s="8">
        <f t="shared" si="5"/>
        <v>8.7794876911817116E-2</v>
      </c>
    </row>
    <row r="10" spans="1:8">
      <c r="A10" s="5">
        <f t="shared" si="6"/>
        <v>-1</v>
      </c>
      <c r="B10" s="5">
        <f t="shared" si="7"/>
        <v>-1.25</v>
      </c>
      <c r="C10" s="6">
        <f t="shared" si="0"/>
        <v>29.819727942988735</v>
      </c>
      <c r="D10" s="8">
        <f t="shared" si="1"/>
        <v>22.089253898658761</v>
      </c>
      <c r="E10" s="6">
        <f t="shared" si="2"/>
        <v>1.1920292202211755</v>
      </c>
      <c r="F10" s="8">
        <f t="shared" si="3"/>
        <v>2.8710819537820309</v>
      </c>
      <c r="G10" s="6">
        <f t="shared" si="4"/>
        <v>0.36787944117144233</v>
      </c>
      <c r="H10" s="8">
        <f t="shared" si="5"/>
        <v>0.14474928102301252</v>
      </c>
    </row>
    <row r="11" spans="1:8">
      <c r="A11" s="5">
        <f t="shared" si="6"/>
        <v>-0.5</v>
      </c>
      <c r="B11" s="5">
        <f t="shared" si="7"/>
        <v>-0.75</v>
      </c>
      <c r="C11" s="6">
        <f t="shared" si="0"/>
        <v>69.76763260710311</v>
      </c>
      <c r="D11" s="8">
        <f t="shared" si="1"/>
        <v>39.947904664114375</v>
      </c>
      <c r="E11" s="6">
        <f t="shared" si="2"/>
        <v>2.6894142136999513</v>
      </c>
      <c r="F11" s="8">
        <f t="shared" si="3"/>
        <v>5.989539973915103</v>
      </c>
      <c r="G11" s="6">
        <f t="shared" si="4"/>
        <v>0.60653065971263342</v>
      </c>
      <c r="H11" s="8">
        <f t="shared" si="5"/>
        <v>0.23865121854119109</v>
      </c>
    </row>
    <row r="12" spans="1:8">
      <c r="A12" s="5">
        <f t="shared" si="6"/>
        <v>0</v>
      </c>
      <c r="B12" s="5">
        <f t="shared" si="7"/>
        <v>-0.25</v>
      </c>
      <c r="C12" s="6">
        <f t="shared" si="0"/>
        <v>99.004983374916804</v>
      </c>
      <c r="D12" s="8">
        <f t="shared" si="1"/>
        <v>29.237350767813695</v>
      </c>
      <c r="E12" s="6">
        <f t="shared" si="2"/>
        <v>5</v>
      </c>
      <c r="F12" s="8">
        <f t="shared" si="3"/>
        <v>9.242343145200195</v>
      </c>
      <c r="G12" s="6">
        <f t="shared" si="4"/>
        <v>1</v>
      </c>
      <c r="H12" s="8">
        <f t="shared" si="5"/>
        <v>0.39346934028736658</v>
      </c>
    </row>
    <row r="13" spans="1:8">
      <c r="A13" s="5">
        <f t="shared" si="6"/>
        <v>0.5</v>
      </c>
      <c r="B13" s="5">
        <f t="shared" si="7"/>
        <v>0.25</v>
      </c>
      <c r="C13" s="6">
        <f t="shared" si="0"/>
        <v>85.214378896621128</v>
      </c>
      <c r="D13" s="8">
        <f t="shared" si="1"/>
        <v>-13.790604478295677</v>
      </c>
      <c r="E13" s="6">
        <f t="shared" si="2"/>
        <v>7.3105857863000487</v>
      </c>
      <c r="F13" s="8">
        <f t="shared" si="3"/>
        <v>9.242343145200195</v>
      </c>
      <c r="G13" s="6">
        <f t="shared" si="4"/>
        <v>1.6487212707001282</v>
      </c>
      <c r="H13" s="8">
        <f t="shared" si="5"/>
        <v>0.64872127070012819</v>
      </c>
    </row>
    <row r="14" spans="1:8">
      <c r="A14" s="5">
        <f t="shared" si="6"/>
        <v>1</v>
      </c>
      <c r="B14" s="5">
        <f t="shared" si="7"/>
        <v>0.75</v>
      </c>
      <c r="C14" s="6">
        <f t="shared" si="0"/>
        <v>44.485806622294113</v>
      </c>
      <c r="D14" s="8">
        <f t="shared" si="1"/>
        <v>-40.728572274327014</v>
      </c>
      <c r="E14" s="6">
        <f t="shared" si="2"/>
        <v>8.8079707797788238</v>
      </c>
      <c r="F14" s="8">
        <f t="shared" si="3"/>
        <v>5.9895399739151003</v>
      </c>
      <c r="G14" s="6">
        <f t="shared" si="4"/>
        <v>2.7182818284590451</v>
      </c>
      <c r="H14" s="8">
        <f t="shared" si="5"/>
        <v>1.0695605577589169</v>
      </c>
    </row>
    <row r="15" spans="1:8">
      <c r="A15" s="5">
        <f t="shared" si="6"/>
        <v>1.5</v>
      </c>
      <c r="B15" s="5">
        <f t="shared" si="7"/>
        <v>1.25</v>
      </c>
      <c r="C15" s="6">
        <f t="shared" si="0"/>
        <v>14.085842092104503</v>
      </c>
      <c r="D15" s="8">
        <f t="shared" si="1"/>
        <v>-30.39996453018961</v>
      </c>
      <c r="E15" s="6">
        <f t="shared" si="2"/>
        <v>9.5257412682243334</v>
      </c>
      <c r="F15" s="8">
        <f t="shared" si="3"/>
        <v>2.8710819537820385</v>
      </c>
      <c r="G15" s="6">
        <f t="shared" si="4"/>
        <v>4.4816890703380645</v>
      </c>
      <c r="H15" s="8">
        <f t="shared" si="5"/>
        <v>1.7634072418790194</v>
      </c>
    </row>
    <row r="16" spans="1:8">
      <c r="A16" s="5">
        <f t="shared" si="6"/>
        <v>2</v>
      </c>
      <c r="B16" s="5">
        <f t="shared" si="7"/>
        <v>1.75</v>
      </c>
      <c r="C16" s="6">
        <f t="shared" si="0"/>
        <v>2.7051846866350417</v>
      </c>
      <c r="D16" s="8">
        <f t="shared" si="1"/>
        <v>-11.380657405469462</v>
      </c>
      <c r="E16" s="6">
        <f t="shared" si="2"/>
        <v>9.8201379003790841</v>
      </c>
      <c r="F16" s="8">
        <f t="shared" si="3"/>
        <v>1.1775865286190026</v>
      </c>
      <c r="G16" s="6">
        <f t="shared" si="4"/>
        <v>7.3890560989306504</v>
      </c>
      <c r="H16" s="8">
        <f t="shared" si="5"/>
        <v>2.9073670285925859</v>
      </c>
    </row>
    <row r="17" spans="1:8">
      <c r="A17" s="5">
        <f t="shared" si="6"/>
        <v>2.5</v>
      </c>
      <c r="B17" s="5">
        <f t="shared" si="7"/>
        <v>2.25</v>
      </c>
      <c r="C17" s="6">
        <f t="shared" si="0"/>
        <v>0.31511115984444416</v>
      </c>
      <c r="D17" s="8">
        <f t="shared" si="1"/>
        <v>-2.3900735267905975</v>
      </c>
      <c r="E17" s="6">
        <f t="shared" si="2"/>
        <v>9.9330714907571522</v>
      </c>
      <c r="F17" s="8">
        <f t="shared" si="3"/>
        <v>0.45173436151227264</v>
      </c>
      <c r="G17" s="6">
        <f t="shared" si="4"/>
        <v>12.182493960703473</v>
      </c>
      <c r="H17" s="8">
        <f t="shared" si="5"/>
        <v>4.7934378617728228</v>
      </c>
    </row>
    <row r="18" spans="1:8">
      <c r="A18" s="5">
        <f t="shared" si="6"/>
        <v>3</v>
      </c>
      <c r="B18" s="5">
        <f t="shared" si="7"/>
        <v>2.75</v>
      </c>
      <c r="C18" s="6">
        <f t="shared" si="0"/>
        <v>2.2262985691888896E-2</v>
      </c>
      <c r="D18" s="8">
        <f t="shared" si="1"/>
        <v>-0.29284817415255526</v>
      </c>
      <c r="E18" s="6">
        <f t="shared" si="2"/>
        <v>9.9752737684336541</v>
      </c>
      <c r="F18" s="8">
        <f t="shared" si="3"/>
        <v>0.16880911070600746</v>
      </c>
      <c r="G18" s="6">
        <f t="shared" si="4"/>
        <v>20.085536923187668</v>
      </c>
      <c r="H18" s="8">
        <f t="shared" si="5"/>
        <v>7.9030429624841947</v>
      </c>
    </row>
    <row r="19" spans="1:8">
      <c r="A19" s="5">
        <f t="shared" si="6"/>
        <v>3.5</v>
      </c>
      <c r="B19" s="5">
        <f t="shared" si="7"/>
        <v>3.25</v>
      </c>
      <c r="C19" s="6">
        <f t="shared" si="0"/>
        <v>9.5401628730792476E-4</v>
      </c>
      <c r="D19" s="8">
        <f t="shared" si="1"/>
        <v>-2.130896940458097E-2</v>
      </c>
      <c r="E19" s="6">
        <f t="shared" si="2"/>
        <v>9.9908894880559949</v>
      </c>
      <c r="F19" s="8">
        <f t="shared" si="3"/>
        <v>6.246287848936305E-2</v>
      </c>
      <c r="G19" s="6">
        <f t="shared" si="4"/>
        <v>33.115451958692312</v>
      </c>
      <c r="H19" s="8">
        <f t="shared" si="5"/>
        <v>13.029915035504644</v>
      </c>
    </row>
    <row r="20" spans="1:8">
      <c r="A20" s="5">
        <f t="shared" si="6"/>
        <v>4</v>
      </c>
      <c r="B20" s="5">
        <f t="shared" si="7"/>
        <v>3.75</v>
      </c>
      <c r="C20" s="6">
        <f t="shared" si="0"/>
        <v>2.4795960180450319E-5</v>
      </c>
      <c r="D20" s="8">
        <f t="shared" si="1"/>
        <v>-9.2922032712747444E-4</v>
      </c>
      <c r="E20" s="6">
        <f t="shared" si="2"/>
        <v>9.9966464986953358</v>
      </c>
      <c r="F20" s="8">
        <f t="shared" si="3"/>
        <v>2.3028042557363904E-2</v>
      </c>
      <c r="G20" s="6">
        <f t="shared" si="4"/>
        <v>54.598150033144236</v>
      </c>
      <c r="H20" s="8">
        <f t="shared" si="5"/>
        <v>21.482698074451925</v>
      </c>
    </row>
    <row r="21" spans="1:8">
      <c r="A21" s="5">
        <f t="shared" si="6"/>
        <v>4.5</v>
      </c>
      <c r="B21" s="5">
        <f t="shared" si="7"/>
        <v>4.25</v>
      </c>
      <c r="C21" s="6">
        <f t="shared" si="0"/>
        <v>3.90893843426485E-7</v>
      </c>
      <c r="D21" s="8">
        <f t="shared" si="1"/>
        <v>-2.4405066337023833E-5</v>
      </c>
      <c r="E21" s="6">
        <f t="shared" si="2"/>
        <v>9.9987660542401375</v>
      </c>
      <c r="F21" s="8">
        <f t="shared" si="3"/>
        <v>8.4782221792067958E-3</v>
      </c>
      <c r="G21" s="6">
        <f t="shared" si="4"/>
        <v>90.017131300521811</v>
      </c>
      <c r="H21" s="8">
        <f t="shared" si="5"/>
        <v>35.418981267377575</v>
      </c>
    </row>
    <row r="22" spans="1:8">
      <c r="A22" s="5">
        <f t="shared" si="6"/>
        <v>5</v>
      </c>
      <c r="B22" s="5">
        <f t="shared" si="7"/>
        <v>4.75</v>
      </c>
      <c r="C22" s="6">
        <f t="shared" si="0"/>
        <v>3.7375713279442431E-9</v>
      </c>
      <c r="D22" s="8">
        <f t="shared" si="1"/>
        <v>-3.8715627209854075E-7</v>
      </c>
      <c r="E22" s="6">
        <f t="shared" si="2"/>
        <v>9.9995460213129768</v>
      </c>
      <c r="F22" s="8">
        <f t="shared" si="3"/>
        <v>3.1198682913569087E-3</v>
      </c>
      <c r="G22" s="6">
        <f t="shared" si="4"/>
        <v>148.4131591025766</v>
      </c>
      <c r="H22" s="8">
        <f t="shared" si="5"/>
        <v>58.396027802054789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Kenyon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slonczewski</dc:creator>
  <cp:lastModifiedBy>Library and Information Services</cp:lastModifiedBy>
  <dcterms:created xsi:type="dcterms:W3CDTF">2009-12-03T18:48:06Z</dcterms:created>
  <dcterms:modified xsi:type="dcterms:W3CDTF">2012-12-07T18:38:09Z</dcterms:modified>
</cp:coreProperties>
</file>